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rtatil\Desktop\"/>
    </mc:Choice>
  </mc:AlternateContent>
  <bookViews>
    <workbookView xWindow="0" yWindow="0" windowWidth="2049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0" i="1" l="1"/>
  <c r="AC30" i="1"/>
  <c r="AC4" i="1"/>
  <c r="AC38" i="1"/>
  <c r="AC33" i="1"/>
  <c r="AD33" i="1"/>
  <c r="AC34" i="1"/>
  <c r="AD34" i="1"/>
  <c r="AC35" i="1"/>
  <c r="AD35" i="1"/>
  <c r="AC36" i="1"/>
  <c r="AD36" i="1"/>
  <c r="AC37" i="1"/>
  <c r="AD37" i="1"/>
  <c r="AD32" i="1"/>
  <c r="AC32" i="1"/>
  <c r="AC31" i="1"/>
  <c r="AC40" i="1" s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D21" i="1"/>
  <c r="AC21" i="1"/>
  <c r="AC17" i="1"/>
  <c r="AD17" i="1"/>
  <c r="AC18" i="1"/>
  <c r="AD18" i="1"/>
  <c r="AC19" i="1"/>
  <c r="AD19" i="1"/>
  <c r="AD16" i="1"/>
  <c r="AC16" i="1"/>
  <c r="AD15" i="1"/>
  <c r="AC15" i="1"/>
  <c r="AC20" i="1" s="1"/>
  <c r="AC9" i="1"/>
  <c r="AD9" i="1"/>
  <c r="AC10" i="1"/>
  <c r="AD10" i="1"/>
  <c r="AC11" i="1"/>
  <c r="AD11" i="1"/>
  <c r="AC12" i="1"/>
  <c r="AD12" i="1"/>
  <c r="AC13" i="1"/>
  <c r="AD13" i="1"/>
  <c r="AD8" i="1"/>
  <c r="AC8" i="1"/>
  <c r="AC5" i="1"/>
  <c r="AD5" i="1"/>
  <c r="AC6" i="1"/>
  <c r="AD6" i="1"/>
  <c r="AD4" i="1"/>
  <c r="AC7" i="1"/>
  <c r="AD38" i="1" l="1"/>
  <c r="AD7" i="1"/>
  <c r="AD31" i="1"/>
  <c r="AD40" i="1" s="1"/>
  <c r="AD20" i="1"/>
  <c r="AD14" i="1"/>
  <c r="AC14" i="1"/>
</calcChain>
</file>

<file path=xl/sharedStrings.xml><?xml version="1.0" encoding="utf-8"?>
<sst xmlns="http://schemas.openxmlformats.org/spreadsheetml/2006/main" count="66" uniqueCount="42">
  <si>
    <t>Ayuntamiento</t>
  </si>
  <si>
    <t>Minas oro</t>
  </si>
  <si>
    <t>Minas elixir</t>
  </si>
  <si>
    <t>Extractores oscuro</t>
  </si>
  <si>
    <t>Campamentos</t>
  </si>
  <si>
    <t>Uds</t>
  </si>
  <si>
    <t>Castillo del clan</t>
  </si>
  <si>
    <t>Cañones</t>
  </si>
  <si>
    <t>Almacenes oro</t>
  </si>
  <si>
    <t>Almacenes elixir</t>
  </si>
  <si>
    <t>Almacén oscuro</t>
  </si>
  <si>
    <t>Edificios de recursos</t>
  </si>
  <si>
    <t>Edificios de ejército</t>
  </si>
  <si>
    <t xml:space="preserve">Cuarteles </t>
  </si>
  <si>
    <t>Cuarteles oscuros</t>
  </si>
  <si>
    <t xml:space="preserve">Caldero hechizos </t>
  </si>
  <si>
    <t>Caldero hechizos oscuros</t>
  </si>
  <si>
    <t>Laboratorio</t>
  </si>
  <si>
    <t>Niveles</t>
  </si>
  <si>
    <t>Edificios defensivos</t>
  </si>
  <si>
    <t>Torres de arqueras</t>
  </si>
  <si>
    <t>Torres de magos</t>
  </si>
  <si>
    <t>Torres tesla</t>
  </si>
  <si>
    <t>Morteros</t>
  </si>
  <si>
    <t>Cohetes defensa</t>
  </si>
  <si>
    <t>Controlador aéreo</t>
  </si>
  <si>
    <t>X-ballesta</t>
  </si>
  <si>
    <t>Torres infierno</t>
  </si>
  <si>
    <t>Trampas</t>
  </si>
  <si>
    <t>Muro</t>
  </si>
  <si>
    <t>Bombas</t>
  </si>
  <si>
    <t>Bombas gigantes</t>
  </si>
  <si>
    <t>Trampa con muelle</t>
  </si>
  <si>
    <t>Bomba aérea</t>
  </si>
  <si>
    <t>Mina de rastreo aéreo</t>
  </si>
  <si>
    <t>Trampas esqueletos</t>
  </si>
  <si>
    <t xml:space="preserve">Oro </t>
  </si>
  <si>
    <t>Elixir</t>
  </si>
  <si>
    <t>Total Oro</t>
  </si>
  <si>
    <t>Total elixir</t>
  </si>
  <si>
    <t>Total General</t>
  </si>
  <si>
    <t>*Suponiendo subimos un muro con cada recurso a partir del nivel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</si>
</sst>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7" xfId="0" applyFont="1" applyBorder="1"/>
    <xf numFmtId="0" fontId="0" fillId="0" borderId="1" xfId="0" applyBorder="1" applyAlignment="1">
      <alignment horizontal="center"/>
    </xf>
    <xf numFmtId="3" fontId="0" fillId="0" borderId="19" xfId="0" applyNumberFormat="1" applyBorder="1"/>
    <xf numFmtId="3" fontId="0" fillId="0" borderId="1" xfId="0" applyNumberFormat="1" applyBorder="1"/>
    <xf numFmtId="3" fontId="0" fillId="0" borderId="20" xfId="0" applyNumberFormat="1" applyBorder="1"/>
    <xf numFmtId="3" fontId="0" fillId="0" borderId="5" xfId="0" applyNumberFormat="1" applyBorder="1"/>
    <xf numFmtId="3" fontId="0" fillId="0" borderId="21" xfId="0" applyNumberFormat="1" applyBorder="1"/>
    <xf numFmtId="3" fontId="0" fillId="0" borderId="8" xfId="0" applyNumberFormat="1" applyBorder="1"/>
    <xf numFmtId="3" fontId="0" fillId="0" borderId="22" xfId="0" applyNumberFormat="1" applyBorder="1"/>
    <xf numFmtId="3" fontId="0" fillId="0" borderId="6" xfId="0" applyNumberFormat="1" applyBorder="1"/>
    <xf numFmtId="3" fontId="0" fillId="0" borderId="23" xfId="0" applyNumberFormat="1" applyBorder="1"/>
    <xf numFmtId="3" fontId="0" fillId="0" borderId="9" xfId="0" applyNumberFormat="1" applyBorder="1"/>
    <xf numFmtId="3" fontId="0" fillId="0" borderId="24" xfId="0" applyNumberFormat="1" applyBorder="1"/>
    <xf numFmtId="3" fontId="0" fillId="0" borderId="7" xfId="0" applyNumberFormat="1" applyBorder="1"/>
    <xf numFmtId="3" fontId="0" fillId="0" borderId="25" xfId="0" applyNumberFormat="1" applyBorder="1"/>
    <xf numFmtId="3" fontId="0" fillId="0" borderId="10" xfId="0" applyNumberFormat="1" applyBorder="1"/>
    <xf numFmtId="3" fontId="0" fillId="0" borderId="26" xfId="0" applyNumberFormat="1" applyBorder="1"/>
    <xf numFmtId="3" fontId="0" fillId="0" borderId="3" xfId="0" applyNumberFormat="1" applyBorder="1"/>
    <xf numFmtId="0" fontId="1" fillId="0" borderId="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showGridLines="0" tabSelected="1" topLeftCell="J13" zoomScale="70" zoomScaleNormal="70" workbookViewId="0">
      <selection activeCell="AC41" sqref="AC41"/>
    </sheetView>
  </sheetViews>
  <sheetFormatPr baseColWidth="10" defaultRowHeight="15" x14ac:dyDescent="0.25"/>
  <cols>
    <col min="1" max="1" width="25.85546875" bestFit="1" customWidth="1"/>
    <col min="29" max="29" width="18.140625" bestFit="1" customWidth="1"/>
    <col min="30" max="30" width="18.5703125" bestFit="1" customWidth="1"/>
  </cols>
  <sheetData>
    <row r="1" spans="1:30" ht="16.5" thickTop="1" thickBot="1" x14ac:dyDescent="0.3">
      <c r="B1" s="3" t="s">
        <v>5</v>
      </c>
      <c r="C1" s="17" t="s">
        <v>18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2"/>
      <c r="X1" s="12"/>
      <c r="Y1" s="12"/>
      <c r="Z1" s="12"/>
      <c r="AA1" s="12"/>
      <c r="AB1" s="12"/>
    </row>
    <row r="2" spans="1:30" ht="16.5" thickTop="1" thickBot="1" x14ac:dyDescent="0.3">
      <c r="B2" s="13"/>
      <c r="C2" s="15">
        <v>1</v>
      </c>
      <c r="D2" s="16"/>
      <c r="E2" s="15">
        <v>2</v>
      </c>
      <c r="F2" s="16"/>
      <c r="G2" s="15">
        <v>3</v>
      </c>
      <c r="H2" s="16"/>
      <c r="I2" s="15">
        <v>4</v>
      </c>
      <c r="J2" s="16"/>
      <c r="K2" s="15">
        <v>5</v>
      </c>
      <c r="L2" s="16"/>
      <c r="M2" s="15">
        <v>6</v>
      </c>
      <c r="N2" s="16"/>
      <c r="O2" s="15">
        <v>7</v>
      </c>
      <c r="P2" s="16"/>
      <c r="Q2" s="15">
        <v>8</v>
      </c>
      <c r="R2" s="16"/>
      <c r="S2" s="15">
        <v>9</v>
      </c>
      <c r="T2" s="16"/>
      <c r="U2" s="15">
        <v>10</v>
      </c>
      <c r="V2" s="16"/>
      <c r="W2" s="15">
        <v>11</v>
      </c>
      <c r="X2" s="16"/>
      <c r="Y2" s="15">
        <v>12</v>
      </c>
      <c r="Z2" s="16"/>
      <c r="AA2" s="15">
        <v>13</v>
      </c>
      <c r="AB2" s="16"/>
    </row>
    <row r="3" spans="1:30" ht="16.5" thickTop="1" thickBot="1" x14ac:dyDescent="0.3">
      <c r="B3" s="14"/>
      <c r="C3" s="2" t="s">
        <v>36</v>
      </c>
      <c r="D3" s="2" t="s">
        <v>37</v>
      </c>
      <c r="E3" s="2" t="s">
        <v>36</v>
      </c>
      <c r="F3" s="2" t="s">
        <v>37</v>
      </c>
      <c r="G3" s="2" t="s">
        <v>36</v>
      </c>
      <c r="H3" s="2" t="s">
        <v>37</v>
      </c>
      <c r="I3" s="2" t="s">
        <v>36</v>
      </c>
      <c r="J3" s="2" t="s">
        <v>37</v>
      </c>
      <c r="K3" s="2" t="s">
        <v>36</v>
      </c>
      <c r="L3" s="2" t="s">
        <v>37</v>
      </c>
      <c r="M3" s="2" t="s">
        <v>36</v>
      </c>
      <c r="N3" s="2" t="s">
        <v>37</v>
      </c>
      <c r="O3" s="2" t="s">
        <v>36</v>
      </c>
      <c r="P3" s="2" t="s">
        <v>37</v>
      </c>
      <c r="Q3" s="2" t="s">
        <v>36</v>
      </c>
      <c r="R3" s="2" t="s">
        <v>37</v>
      </c>
      <c r="S3" s="2" t="s">
        <v>36</v>
      </c>
      <c r="T3" s="2" t="s">
        <v>37</v>
      </c>
      <c r="U3" s="42" t="s">
        <v>36</v>
      </c>
      <c r="V3" s="43" t="s">
        <v>37</v>
      </c>
      <c r="W3" s="42" t="s">
        <v>36</v>
      </c>
      <c r="X3" s="43" t="s">
        <v>37</v>
      </c>
      <c r="Y3" s="42" t="s">
        <v>36</v>
      </c>
      <c r="Z3" s="43" t="s">
        <v>37</v>
      </c>
      <c r="AA3" s="42" t="s">
        <v>36</v>
      </c>
      <c r="AB3" s="43" t="s">
        <v>37</v>
      </c>
      <c r="AC3" s="44" t="s">
        <v>38</v>
      </c>
      <c r="AD3" s="45" t="s">
        <v>39</v>
      </c>
    </row>
    <row r="4" spans="1:30" ht="15.75" thickTop="1" x14ac:dyDescent="0.25">
      <c r="A4" s="5" t="s">
        <v>0</v>
      </c>
      <c r="B4" s="9">
        <v>1</v>
      </c>
      <c r="C4" s="29">
        <v>0</v>
      </c>
      <c r="D4" s="30"/>
      <c r="E4" s="29">
        <v>1000</v>
      </c>
      <c r="F4" s="30"/>
      <c r="G4" s="32">
        <v>4000</v>
      </c>
      <c r="H4" s="30"/>
      <c r="I4" s="31">
        <v>25000</v>
      </c>
      <c r="J4" s="30"/>
      <c r="K4" s="32">
        <v>150000</v>
      </c>
      <c r="L4" s="30"/>
      <c r="M4" s="31">
        <v>750000</v>
      </c>
      <c r="N4" s="30"/>
      <c r="O4" s="32">
        <v>1200000</v>
      </c>
      <c r="P4" s="30"/>
      <c r="Q4" s="31">
        <v>2000000</v>
      </c>
      <c r="R4" s="30"/>
      <c r="S4" s="32">
        <v>3000000</v>
      </c>
      <c r="T4" s="30"/>
      <c r="U4" s="29">
        <v>4000000</v>
      </c>
      <c r="V4" s="30"/>
      <c r="W4" s="29"/>
      <c r="X4" s="30"/>
      <c r="Y4" s="29"/>
      <c r="Z4" s="30"/>
      <c r="AA4" s="29"/>
      <c r="AB4" s="30"/>
      <c r="AC4" s="29">
        <f>+(U4+S4+Q4+O4+M4+K4+I4+G4+E4+C4+W4+Y4+AA4)*$B$4</f>
        <v>11130000</v>
      </c>
      <c r="AD4" s="31">
        <f>+(V4+T4+R4+P4+N4+L4+J4+H4+F4+D4+X4+Z4+AB4)*$B$4</f>
        <v>0</v>
      </c>
    </row>
    <row r="5" spans="1:30" x14ac:dyDescent="0.25">
      <c r="A5" s="6" t="s">
        <v>6</v>
      </c>
      <c r="B5" s="10">
        <v>1</v>
      </c>
      <c r="C5" s="33">
        <v>10000</v>
      </c>
      <c r="D5" s="34"/>
      <c r="E5" s="33">
        <v>100000</v>
      </c>
      <c r="F5" s="34"/>
      <c r="G5" s="36">
        <v>800000</v>
      </c>
      <c r="H5" s="34"/>
      <c r="I5" s="35">
        <v>1800000</v>
      </c>
      <c r="J5" s="34"/>
      <c r="K5" s="36">
        <v>5000000</v>
      </c>
      <c r="L5" s="34"/>
      <c r="M5" s="35">
        <v>7000000</v>
      </c>
      <c r="N5" s="34"/>
      <c r="O5" s="36"/>
      <c r="P5" s="34"/>
      <c r="Q5" s="35"/>
      <c r="R5" s="34"/>
      <c r="S5" s="36"/>
      <c r="T5" s="34"/>
      <c r="U5" s="33"/>
      <c r="V5" s="34"/>
      <c r="W5" s="33"/>
      <c r="X5" s="34"/>
      <c r="Y5" s="33"/>
      <c r="Z5" s="34"/>
      <c r="AA5" s="33"/>
      <c r="AB5" s="34"/>
      <c r="AC5" s="33">
        <f t="shared" ref="AC5:AC6" si="0">+(U5+S5+Q5+O5+M5+K5+I5+G5+E5+C5+W5+Y5+AA5)*$B$4</f>
        <v>14710000</v>
      </c>
      <c r="AD5" s="35">
        <f t="shared" ref="AD5:AD6" si="1">+(V5+T5+R5+P5+N5+L5+J5+H5+F5+D5+X5+Z5+AB5)*$B$4</f>
        <v>0</v>
      </c>
    </row>
    <row r="6" spans="1:30" ht="15.75" thickBot="1" x14ac:dyDescent="0.3">
      <c r="A6" s="19" t="s">
        <v>17</v>
      </c>
      <c r="B6" s="20">
        <v>1</v>
      </c>
      <c r="C6" s="37"/>
      <c r="D6" s="38">
        <v>25000</v>
      </c>
      <c r="E6" s="37"/>
      <c r="F6" s="38">
        <v>50000</v>
      </c>
      <c r="G6" s="40"/>
      <c r="H6" s="38">
        <v>90000</v>
      </c>
      <c r="I6" s="39"/>
      <c r="J6" s="38">
        <v>270000</v>
      </c>
      <c r="K6" s="40"/>
      <c r="L6" s="38">
        <v>500000</v>
      </c>
      <c r="M6" s="39"/>
      <c r="N6" s="38">
        <v>1000000</v>
      </c>
      <c r="O6" s="40"/>
      <c r="P6" s="38">
        <v>2500000</v>
      </c>
      <c r="Q6" s="39"/>
      <c r="R6" s="38">
        <v>4000000</v>
      </c>
      <c r="S6" s="40"/>
      <c r="T6" s="38"/>
      <c r="U6" s="37"/>
      <c r="V6" s="38"/>
      <c r="W6" s="37"/>
      <c r="X6" s="38"/>
      <c r="Y6" s="37"/>
      <c r="Z6" s="38"/>
      <c r="AA6" s="37"/>
      <c r="AB6" s="38"/>
      <c r="AC6" s="37">
        <f t="shared" si="0"/>
        <v>0</v>
      </c>
      <c r="AD6" s="39">
        <f t="shared" si="1"/>
        <v>8435000</v>
      </c>
    </row>
    <row r="7" spans="1:30" ht="16.5" thickTop="1" thickBot="1" x14ac:dyDescent="0.3">
      <c r="A7" s="4" t="s">
        <v>11</v>
      </c>
      <c r="B7" s="25"/>
      <c r="C7" s="26"/>
      <c r="D7" s="28"/>
      <c r="E7" s="41"/>
      <c r="F7" s="28"/>
      <c r="G7" s="26"/>
      <c r="H7" s="28"/>
      <c r="I7" s="27"/>
      <c r="J7" s="28"/>
      <c r="K7" s="26"/>
      <c r="L7" s="28"/>
      <c r="M7" s="27"/>
      <c r="N7" s="28"/>
      <c r="O7" s="26"/>
      <c r="P7" s="28"/>
      <c r="Q7" s="27"/>
      <c r="R7" s="28"/>
      <c r="S7" s="26"/>
      <c r="T7" s="28"/>
      <c r="U7" s="41"/>
      <c r="V7" s="28"/>
      <c r="W7" s="41"/>
      <c r="X7" s="28"/>
      <c r="Y7" s="41"/>
      <c r="Z7" s="28"/>
      <c r="AA7" s="41"/>
      <c r="AB7" s="28"/>
      <c r="AC7" s="46">
        <f>+SUM(AC4:AC6)</f>
        <v>25840000</v>
      </c>
      <c r="AD7" s="47">
        <f>+SUM(AD4:AD6)</f>
        <v>8435000</v>
      </c>
    </row>
    <row r="8" spans="1:30" ht="15.75" thickTop="1" x14ac:dyDescent="0.25">
      <c r="A8" s="22" t="s">
        <v>1</v>
      </c>
      <c r="B8" s="23">
        <v>7</v>
      </c>
      <c r="C8" s="29"/>
      <c r="D8" s="30">
        <v>150</v>
      </c>
      <c r="E8" s="29"/>
      <c r="F8" s="30">
        <v>300</v>
      </c>
      <c r="G8" s="32"/>
      <c r="H8" s="30">
        <v>700</v>
      </c>
      <c r="I8" s="31"/>
      <c r="J8" s="30">
        <v>1400</v>
      </c>
      <c r="K8" s="32"/>
      <c r="L8" s="30">
        <v>3000</v>
      </c>
      <c r="M8" s="31"/>
      <c r="N8" s="30">
        <v>7000</v>
      </c>
      <c r="O8" s="32"/>
      <c r="P8" s="30">
        <v>14000</v>
      </c>
      <c r="Q8" s="31"/>
      <c r="R8" s="30">
        <v>28000</v>
      </c>
      <c r="S8" s="32"/>
      <c r="T8" s="30">
        <v>56000</v>
      </c>
      <c r="U8" s="29"/>
      <c r="V8" s="30">
        <v>84000</v>
      </c>
      <c r="W8" s="29"/>
      <c r="X8" s="30">
        <v>168000</v>
      </c>
      <c r="Y8" s="29"/>
      <c r="Z8" s="30">
        <v>336000</v>
      </c>
      <c r="AA8" s="29"/>
      <c r="AB8" s="30">
        <v>336000</v>
      </c>
      <c r="AC8" s="29">
        <f>+(U8+S8+Q8+O8+M8+K8+I8+G8+E8+C8+W8+Y8+AA8)*$B8</f>
        <v>0</v>
      </c>
      <c r="AD8" s="31">
        <f>+(V8+T8+R8+P8+N8+L8+J8+H8+F8+D8+X8+Z8+AB8)*$B8</f>
        <v>7241850</v>
      </c>
    </row>
    <row r="9" spans="1:30" x14ac:dyDescent="0.25">
      <c r="A9" s="6" t="s">
        <v>8</v>
      </c>
      <c r="B9" s="10">
        <v>4</v>
      </c>
      <c r="C9" s="33"/>
      <c r="D9" s="34">
        <v>300</v>
      </c>
      <c r="E9" s="33"/>
      <c r="F9" s="34">
        <v>750</v>
      </c>
      <c r="G9" s="36"/>
      <c r="H9" s="34">
        <v>1500</v>
      </c>
      <c r="I9" s="35"/>
      <c r="J9" s="34">
        <v>3000</v>
      </c>
      <c r="K9" s="36"/>
      <c r="L9" s="34">
        <v>6000</v>
      </c>
      <c r="M9" s="35"/>
      <c r="N9" s="34">
        <v>12000</v>
      </c>
      <c r="O9" s="36"/>
      <c r="P9" s="34">
        <v>25000</v>
      </c>
      <c r="Q9" s="35"/>
      <c r="R9" s="34">
        <v>50000</v>
      </c>
      <c r="S9" s="36"/>
      <c r="T9" s="34">
        <v>100000</v>
      </c>
      <c r="U9" s="33"/>
      <c r="V9" s="34">
        <v>250000</v>
      </c>
      <c r="W9" s="33"/>
      <c r="X9" s="34">
        <v>500000</v>
      </c>
      <c r="Y9" s="33"/>
      <c r="Z9" s="34"/>
      <c r="AA9" s="33"/>
      <c r="AB9" s="34"/>
      <c r="AC9" s="33">
        <f t="shared" ref="AC9:AC13" si="2">+(U9+S9+Q9+O9+M9+K9+I9+G9+E9+C9+W9+Y9+AA9)*$B9</f>
        <v>0</v>
      </c>
      <c r="AD9" s="35">
        <f t="shared" ref="AD9:AD13" si="3">+(V9+T9+R9+P9+N9+L9+J9+H9+F9+D9+X9+Z9+AB9)*$B9</f>
        <v>3794200</v>
      </c>
    </row>
    <row r="10" spans="1:30" x14ac:dyDescent="0.25">
      <c r="A10" s="6" t="s">
        <v>2</v>
      </c>
      <c r="B10" s="10">
        <v>7</v>
      </c>
      <c r="C10" s="33">
        <v>150</v>
      </c>
      <c r="D10" s="34"/>
      <c r="E10" s="33">
        <v>300</v>
      </c>
      <c r="F10" s="34"/>
      <c r="G10" s="36">
        <v>700</v>
      </c>
      <c r="H10" s="34"/>
      <c r="I10" s="35">
        <v>1400</v>
      </c>
      <c r="J10" s="34"/>
      <c r="K10" s="36">
        <v>3000</v>
      </c>
      <c r="L10" s="34"/>
      <c r="M10" s="35">
        <v>7000</v>
      </c>
      <c r="N10" s="34"/>
      <c r="O10" s="36">
        <v>14000</v>
      </c>
      <c r="P10" s="34"/>
      <c r="Q10" s="35">
        <v>28000</v>
      </c>
      <c r="R10" s="34"/>
      <c r="S10" s="36">
        <v>56000</v>
      </c>
      <c r="T10" s="34"/>
      <c r="U10" s="33">
        <v>84000</v>
      </c>
      <c r="V10" s="34"/>
      <c r="W10" s="33">
        <v>168000</v>
      </c>
      <c r="X10" s="34"/>
      <c r="Y10" s="33">
        <v>336000</v>
      </c>
      <c r="Z10" s="34"/>
      <c r="AA10" s="33">
        <v>336000</v>
      </c>
      <c r="AB10" s="34"/>
      <c r="AC10" s="33">
        <f t="shared" si="2"/>
        <v>7241850</v>
      </c>
      <c r="AD10" s="35">
        <f t="shared" si="3"/>
        <v>0</v>
      </c>
    </row>
    <row r="11" spans="1:30" x14ac:dyDescent="0.25">
      <c r="A11" s="6" t="s">
        <v>9</v>
      </c>
      <c r="B11" s="10">
        <v>4</v>
      </c>
      <c r="C11" s="33">
        <v>300</v>
      </c>
      <c r="D11" s="34"/>
      <c r="E11" s="33">
        <v>750</v>
      </c>
      <c r="F11" s="34"/>
      <c r="G11" s="36">
        <v>1500</v>
      </c>
      <c r="H11" s="34"/>
      <c r="I11" s="35">
        <v>3000</v>
      </c>
      <c r="J11" s="34"/>
      <c r="K11" s="36">
        <v>6000</v>
      </c>
      <c r="L11" s="34"/>
      <c r="M11" s="35">
        <v>12000</v>
      </c>
      <c r="N11" s="34"/>
      <c r="O11" s="36">
        <v>25000</v>
      </c>
      <c r="P11" s="34"/>
      <c r="Q11" s="35">
        <v>50000</v>
      </c>
      <c r="R11" s="34"/>
      <c r="S11" s="36">
        <v>100000</v>
      </c>
      <c r="T11" s="34"/>
      <c r="U11" s="33">
        <v>250000</v>
      </c>
      <c r="V11" s="34"/>
      <c r="W11" s="33">
        <v>500000</v>
      </c>
      <c r="X11" s="34"/>
      <c r="Y11" s="33"/>
      <c r="Z11" s="34"/>
      <c r="AA11" s="33"/>
      <c r="AB11" s="34"/>
      <c r="AC11" s="33">
        <f t="shared" si="2"/>
        <v>3794200</v>
      </c>
      <c r="AD11" s="35">
        <f t="shared" si="3"/>
        <v>0</v>
      </c>
    </row>
    <row r="12" spans="1:30" x14ac:dyDescent="0.25">
      <c r="A12" s="6" t="s">
        <v>3</v>
      </c>
      <c r="B12" s="10">
        <v>3</v>
      </c>
      <c r="C12" s="33"/>
      <c r="D12" s="34">
        <v>1000000</v>
      </c>
      <c r="E12" s="33"/>
      <c r="F12" s="34">
        <v>1500000</v>
      </c>
      <c r="G12" s="36"/>
      <c r="H12" s="34">
        <v>2000000</v>
      </c>
      <c r="I12" s="35"/>
      <c r="J12" s="34">
        <v>3000000</v>
      </c>
      <c r="K12" s="36"/>
      <c r="L12" s="34">
        <v>4000000</v>
      </c>
      <c r="M12" s="35"/>
      <c r="N12" s="34">
        <v>5000000</v>
      </c>
      <c r="O12" s="36"/>
      <c r="P12" s="34"/>
      <c r="Q12" s="35"/>
      <c r="R12" s="34"/>
      <c r="S12" s="36"/>
      <c r="T12" s="34"/>
      <c r="U12" s="33"/>
      <c r="V12" s="34"/>
      <c r="W12" s="33"/>
      <c r="X12" s="34"/>
      <c r="Y12" s="33"/>
      <c r="Z12" s="34"/>
      <c r="AA12" s="33"/>
      <c r="AB12" s="34"/>
      <c r="AC12" s="33">
        <f t="shared" si="2"/>
        <v>0</v>
      </c>
      <c r="AD12" s="35">
        <f t="shared" si="3"/>
        <v>49500000</v>
      </c>
    </row>
    <row r="13" spans="1:30" ht="15.75" thickBot="1" x14ac:dyDescent="0.3">
      <c r="A13" s="19" t="s">
        <v>10</v>
      </c>
      <c r="B13" s="20">
        <v>1</v>
      </c>
      <c r="C13" s="37"/>
      <c r="D13" s="38">
        <v>600000</v>
      </c>
      <c r="E13" s="37"/>
      <c r="F13" s="38">
        <v>1200000</v>
      </c>
      <c r="G13" s="40"/>
      <c r="H13" s="38">
        <v>1800000</v>
      </c>
      <c r="I13" s="39"/>
      <c r="J13" s="38">
        <v>2400000</v>
      </c>
      <c r="K13" s="40"/>
      <c r="L13" s="38">
        <v>3000000</v>
      </c>
      <c r="M13" s="39"/>
      <c r="N13" s="38">
        <v>3600000</v>
      </c>
      <c r="O13" s="40"/>
      <c r="P13" s="38"/>
      <c r="Q13" s="39"/>
      <c r="R13" s="38"/>
      <c r="S13" s="40"/>
      <c r="T13" s="38"/>
      <c r="U13" s="37"/>
      <c r="V13" s="38"/>
      <c r="W13" s="37"/>
      <c r="X13" s="38"/>
      <c r="Y13" s="37"/>
      <c r="Z13" s="38"/>
      <c r="AA13" s="37"/>
      <c r="AB13" s="38"/>
      <c r="AC13" s="37">
        <f t="shared" si="2"/>
        <v>0</v>
      </c>
      <c r="AD13" s="39">
        <f t="shared" si="3"/>
        <v>12600000</v>
      </c>
    </row>
    <row r="14" spans="1:30" ht="16.5" thickTop="1" thickBot="1" x14ac:dyDescent="0.3">
      <c r="A14" s="4" t="s">
        <v>12</v>
      </c>
      <c r="B14" s="25"/>
      <c r="C14" s="26"/>
      <c r="D14" s="28"/>
      <c r="E14" s="41"/>
      <c r="F14" s="28"/>
      <c r="G14" s="26"/>
      <c r="H14" s="28"/>
      <c r="I14" s="27"/>
      <c r="J14" s="28"/>
      <c r="K14" s="26"/>
      <c r="L14" s="28"/>
      <c r="M14" s="27"/>
      <c r="N14" s="28"/>
      <c r="O14" s="26"/>
      <c r="P14" s="28"/>
      <c r="Q14" s="27"/>
      <c r="R14" s="28"/>
      <c r="S14" s="26"/>
      <c r="T14" s="28"/>
      <c r="U14" s="41"/>
      <c r="V14" s="28"/>
      <c r="W14" s="41"/>
      <c r="X14" s="28"/>
      <c r="Y14" s="41"/>
      <c r="Z14" s="28"/>
      <c r="AA14" s="41"/>
      <c r="AB14" s="28"/>
      <c r="AC14" s="46">
        <f>+SUM(AC8:AC13)</f>
        <v>11036050</v>
      </c>
      <c r="AD14" s="47">
        <f>+SUM(AD8:AD13)</f>
        <v>73136050</v>
      </c>
    </row>
    <row r="15" spans="1:30" ht="15.75" thickTop="1" x14ac:dyDescent="0.25">
      <c r="A15" s="22" t="s">
        <v>4</v>
      </c>
      <c r="B15" s="23">
        <v>4</v>
      </c>
      <c r="C15" s="29"/>
      <c r="D15" s="30">
        <v>250</v>
      </c>
      <c r="E15" s="29"/>
      <c r="F15" s="30">
        <v>2500</v>
      </c>
      <c r="G15" s="32"/>
      <c r="H15" s="30">
        <v>10000</v>
      </c>
      <c r="I15" s="31"/>
      <c r="J15" s="30">
        <v>100000</v>
      </c>
      <c r="K15" s="32"/>
      <c r="L15" s="30">
        <v>250000</v>
      </c>
      <c r="M15" s="31"/>
      <c r="N15" s="30">
        <v>750000</v>
      </c>
      <c r="O15" s="32"/>
      <c r="P15" s="30">
        <v>2250000</v>
      </c>
      <c r="Q15" s="31"/>
      <c r="R15" s="30">
        <v>6750000</v>
      </c>
      <c r="S15" s="32"/>
      <c r="T15" s="30"/>
      <c r="U15" s="29"/>
      <c r="V15" s="30"/>
      <c r="W15" s="29"/>
      <c r="X15" s="30"/>
      <c r="Y15" s="29"/>
      <c r="Z15" s="30"/>
      <c r="AA15" s="29"/>
      <c r="AB15" s="30"/>
      <c r="AC15" s="29">
        <f>+(U15+S15+Q15+O15+M15+K15+I15+G15+E15+C15+W15+Y15+AA15)*$B15</f>
        <v>0</v>
      </c>
      <c r="AD15" s="31">
        <f>+(V15+T15+R15+P15+N15+L15+J15+H15+F15+D15+X15+Z15+AB15)*$B15</f>
        <v>40451000</v>
      </c>
    </row>
    <row r="16" spans="1:30" x14ac:dyDescent="0.25">
      <c r="A16" s="6" t="s">
        <v>13</v>
      </c>
      <c r="B16" s="10">
        <v>4</v>
      </c>
      <c r="C16" s="33"/>
      <c r="D16" s="34">
        <v>200</v>
      </c>
      <c r="E16" s="33"/>
      <c r="F16" s="34">
        <v>1000</v>
      </c>
      <c r="G16" s="36"/>
      <c r="H16" s="34">
        <v>2500</v>
      </c>
      <c r="I16" s="35"/>
      <c r="J16" s="34">
        <v>5000</v>
      </c>
      <c r="K16" s="36"/>
      <c r="L16" s="34">
        <v>10000</v>
      </c>
      <c r="M16" s="35"/>
      <c r="N16" s="34">
        <v>80000</v>
      </c>
      <c r="O16" s="36"/>
      <c r="P16" s="34">
        <v>240000</v>
      </c>
      <c r="Q16" s="35"/>
      <c r="R16" s="34">
        <v>700000</v>
      </c>
      <c r="S16" s="36"/>
      <c r="T16" s="34">
        <v>1500000</v>
      </c>
      <c r="U16" s="33"/>
      <c r="V16" s="34">
        <v>2000000</v>
      </c>
      <c r="W16" s="33"/>
      <c r="X16" s="34"/>
      <c r="Y16" s="33"/>
      <c r="Z16" s="34"/>
      <c r="AA16" s="33"/>
      <c r="AB16" s="34"/>
      <c r="AC16" s="33">
        <f t="shared" ref="AC16" si="4">+(U16+S16+Q16+O16+M16+K16+I16+G16+E16+C16+W16+Y16+AA16)*$B16</f>
        <v>0</v>
      </c>
      <c r="AD16" s="35">
        <f t="shared" ref="AD16" si="5">+(V16+T16+R16+P16+N16+L16+J16+H16+F16+D16+X16+Z16+AB16)*$B16</f>
        <v>18154800</v>
      </c>
    </row>
    <row r="17" spans="1:31" x14ac:dyDescent="0.25">
      <c r="A17" s="6" t="s">
        <v>14</v>
      </c>
      <c r="B17" s="10">
        <v>2</v>
      </c>
      <c r="C17" s="33"/>
      <c r="D17" s="34">
        <v>750000</v>
      </c>
      <c r="E17" s="33"/>
      <c r="F17" s="34">
        <v>1250000</v>
      </c>
      <c r="G17" s="36"/>
      <c r="H17" s="34">
        <v>1750000</v>
      </c>
      <c r="I17" s="35"/>
      <c r="J17" s="34">
        <v>2250000</v>
      </c>
      <c r="K17" s="36"/>
      <c r="L17" s="34">
        <v>2750000</v>
      </c>
      <c r="M17" s="35"/>
      <c r="N17" s="34">
        <v>3500000</v>
      </c>
      <c r="O17" s="36"/>
      <c r="P17" s="34"/>
      <c r="Q17" s="35"/>
      <c r="R17" s="34"/>
      <c r="S17" s="36"/>
      <c r="T17" s="34"/>
      <c r="U17" s="33"/>
      <c r="V17" s="34"/>
      <c r="W17" s="33"/>
      <c r="X17" s="34"/>
      <c r="Y17" s="33"/>
      <c r="Z17" s="34"/>
      <c r="AA17" s="33"/>
      <c r="AB17" s="34"/>
      <c r="AC17" s="33">
        <f t="shared" ref="AC17:AC19" si="6">+(U17+S17+Q17+O17+M17+K17+I17+G17+E17+C17+W17+Y17+AA17)*$B17</f>
        <v>0</v>
      </c>
      <c r="AD17" s="35">
        <f t="shared" ref="AD17:AD19" si="7">+(V17+T17+R17+P17+N17+L17+J17+H17+F17+D17+X17+Z17+AB17)*$B17</f>
        <v>24500000</v>
      </c>
    </row>
    <row r="18" spans="1:31" x14ac:dyDescent="0.25">
      <c r="A18" s="6" t="s">
        <v>15</v>
      </c>
      <c r="B18" s="10">
        <v>1</v>
      </c>
      <c r="C18" s="33"/>
      <c r="D18" s="34">
        <v>200000</v>
      </c>
      <c r="E18" s="33"/>
      <c r="F18" s="34">
        <v>400000</v>
      </c>
      <c r="G18" s="36"/>
      <c r="H18" s="34">
        <v>800000</v>
      </c>
      <c r="I18" s="35"/>
      <c r="J18" s="34">
        <v>1600000</v>
      </c>
      <c r="K18" s="36"/>
      <c r="L18" s="34">
        <v>3200000</v>
      </c>
      <c r="M18" s="35"/>
      <c r="N18" s="34"/>
      <c r="O18" s="36"/>
      <c r="P18" s="34"/>
      <c r="Q18" s="35"/>
      <c r="R18" s="34"/>
      <c r="S18" s="36"/>
      <c r="T18" s="34"/>
      <c r="U18" s="33"/>
      <c r="V18" s="34"/>
      <c r="W18" s="33"/>
      <c r="X18" s="34"/>
      <c r="Y18" s="33"/>
      <c r="Z18" s="34"/>
      <c r="AA18" s="33"/>
      <c r="AB18" s="34"/>
      <c r="AC18" s="33">
        <f t="shared" si="6"/>
        <v>0</v>
      </c>
      <c r="AD18" s="35">
        <f t="shared" si="7"/>
        <v>6200000</v>
      </c>
    </row>
    <row r="19" spans="1:31" ht="15.75" thickBot="1" x14ac:dyDescent="0.3">
      <c r="A19" s="19" t="s">
        <v>16</v>
      </c>
      <c r="B19" s="20">
        <v>1</v>
      </c>
      <c r="C19" s="37"/>
      <c r="D19" s="38">
        <v>1500000</v>
      </c>
      <c r="E19" s="37"/>
      <c r="F19" s="38">
        <v>2500000</v>
      </c>
      <c r="G19" s="40"/>
      <c r="H19" s="38">
        <v>3500000</v>
      </c>
      <c r="I19" s="39"/>
      <c r="J19" s="38"/>
      <c r="K19" s="40"/>
      <c r="L19" s="38"/>
      <c r="M19" s="39"/>
      <c r="N19" s="38"/>
      <c r="O19" s="40"/>
      <c r="P19" s="38"/>
      <c r="Q19" s="39"/>
      <c r="R19" s="38"/>
      <c r="S19" s="40"/>
      <c r="T19" s="38"/>
      <c r="U19" s="37"/>
      <c r="V19" s="38"/>
      <c r="W19" s="37"/>
      <c r="X19" s="38"/>
      <c r="Y19" s="37"/>
      <c r="Z19" s="38"/>
      <c r="AA19" s="37"/>
      <c r="AB19" s="38"/>
      <c r="AC19" s="33">
        <f t="shared" si="6"/>
        <v>0</v>
      </c>
      <c r="AD19" s="35">
        <f t="shared" si="7"/>
        <v>7500000</v>
      </c>
    </row>
    <row r="20" spans="1:31" ht="16.5" thickTop="1" thickBot="1" x14ac:dyDescent="0.3">
      <c r="A20" s="4" t="s">
        <v>19</v>
      </c>
      <c r="B20" s="25"/>
      <c r="C20" s="26"/>
      <c r="D20" s="28"/>
      <c r="E20" s="41"/>
      <c r="F20" s="28"/>
      <c r="G20" s="26"/>
      <c r="H20" s="28"/>
      <c r="I20" s="27"/>
      <c r="J20" s="28"/>
      <c r="K20" s="26"/>
      <c r="L20" s="28"/>
      <c r="M20" s="27"/>
      <c r="N20" s="28"/>
      <c r="O20" s="26"/>
      <c r="P20" s="28"/>
      <c r="Q20" s="27"/>
      <c r="R20" s="28"/>
      <c r="S20" s="26"/>
      <c r="T20" s="28"/>
      <c r="U20" s="41"/>
      <c r="V20" s="28"/>
      <c r="W20" s="41"/>
      <c r="X20" s="28"/>
      <c r="Y20" s="41"/>
      <c r="Z20" s="28"/>
      <c r="AA20" s="41"/>
      <c r="AB20" s="28"/>
      <c r="AC20" s="46">
        <f>+SUM(AC15:AC19)</f>
        <v>0</v>
      </c>
      <c r="AD20" s="47">
        <f>+SUM(AD15:AD19)</f>
        <v>96805800</v>
      </c>
    </row>
    <row r="21" spans="1:31" ht="15.75" thickTop="1" x14ac:dyDescent="0.25">
      <c r="A21" s="22" t="s">
        <v>7</v>
      </c>
      <c r="B21" s="23">
        <v>6</v>
      </c>
      <c r="C21" s="29">
        <v>250</v>
      </c>
      <c r="D21" s="30"/>
      <c r="E21" s="29">
        <v>1000</v>
      </c>
      <c r="F21" s="30"/>
      <c r="G21" s="32">
        <v>4000</v>
      </c>
      <c r="H21" s="30"/>
      <c r="I21" s="31">
        <v>16000</v>
      </c>
      <c r="J21" s="30"/>
      <c r="K21" s="32">
        <v>50000</v>
      </c>
      <c r="L21" s="30"/>
      <c r="M21" s="31">
        <v>100000</v>
      </c>
      <c r="N21" s="30"/>
      <c r="O21" s="32">
        <v>200000</v>
      </c>
      <c r="P21" s="30"/>
      <c r="Q21" s="31">
        <v>400000</v>
      </c>
      <c r="R21" s="30"/>
      <c r="S21" s="32">
        <v>800000</v>
      </c>
      <c r="T21" s="30"/>
      <c r="U21" s="29">
        <v>1600000</v>
      </c>
      <c r="V21" s="30"/>
      <c r="W21" s="29">
        <v>3200000</v>
      </c>
      <c r="X21" s="30"/>
      <c r="Y21" s="29">
        <v>6400000</v>
      </c>
      <c r="Z21" s="30"/>
      <c r="AA21" s="29">
        <v>7500000</v>
      </c>
      <c r="AB21" s="30"/>
      <c r="AC21" s="29">
        <f>+(U21+S21+Q21+O21+M21+K21+I21+G21+E21+C21+W21+Y21+AA21)*$B21</f>
        <v>121627500</v>
      </c>
      <c r="AD21" s="31">
        <f>+(V21+T21+R21+P21+N21+L21+J21+H21+F21+D21+X21+Z21+AB21)*$B21</f>
        <v>0</v>
      </c>
    </row>
    <row r="22" spans="1:31" x14ac:dyDescent="0.25">
      <c r="A22" s="6" t="s">
        <v>20</v>
      </c>
      <c r="B22" s="10">
        <v>7</v>
      </c>
      <c r="C22" s="33">
        <v>1000</v>
      </c>
      <c r="D22" s="34"/>
      <c r="E22" s="33">
        <v>2000</v>
      </c>
      <c r="F22" s="34"/>
      <c r="G22" s="36">
        <v>5000</v>
      </c>
      <c r="H22" s="34"/>
      <c r="I22" s="35">
        <v>20000</v>
      </c>
      <c r="J22" s="34"/>
      <c r="K22" s="36">
        <v>80000</v>
      </c>
      <c r="L22" s="34"/>
      <c r="M22" s="35">
        <v>180000</v>
      </c>
      <c r="N22" s="34"/>
      <c r="O22" s="36">
        <v>360000</v>
      </c>
      <c r="P22" s="34"/>
      <c r="Q22" s="35">
        <v>720000</v>
      </c>
      <c r="R22" s="34"/>
      <c r="S22" s="36">
        <v>1500000</v>
      </c>
      <c r="T22" s="34"/>
      <c r="U22" s="33">
        <v>2500000</v>
      </c>
      <c r="V22" s="34"/>
      <c r="W22" s="33">
        <v>4500000</v>
      </c>
      <c r="X22" s="34"/>
      <c r="Y22" s="33">
        <v>6500000</v>
      </c>
      <c r="Z22" s="34"/>
      <c r="AA22" s="33">
        <v>7500000</v>
      </c>
      <c r="AB22" s="34"/>
      <c r="AC22" s="33">
        <f t="shared" ref="AC22:AC30" si="8">+(U22+S22+Q22+O22+M22+K22+I22+G22+E22+C22+W22+Y22+AA22)*$B22</f>
        <v>167076000</v>
      </c>
      <c r="AD22" s="35">
        <f t="shared" ref="AD22:AD30" si="9">+(V22+T22+R22+P22+N22+L22+J22+H22+F22+D22+X22+Z22+AB22)*$B22</f>
        <v>0</v>
      </c>
    </row>
    <row r="23" spans="1:31" x14ac:dyDescent="0.25">
      <c r="A23" s="6" t="s">
        <v>21</v>
      </c>
      <c r="B23" s="10">
        <v>4</v>
      </c>
      <c r="C23" s="33">
        <v>180000</v>
      </c>
      <c r="D23" s="34"/>
      <c r="E23" s="33">
        <v>360000</v>
      </c>
      <c r="F23" s="34"/>
      <c r="G23" s="36">
        <v>720000</v>
      </c>
      <c r="H23" s="34"/>
      <c r="I23" s="35">
        <v>1280000</v>
      </c>
      <c r="J23" s="34"/>
      <c r="K23" s="36">
        <v>1960000</v>
      </c>
      <c r="L23" s="34"/>
      <c r="M23" s="35">
        <v>2680000</v>
      </c>
      <c r="N23" s="34"/>
      <c r="O23" s="36">
        <v>5360000</v>
      </c>
      <c r="P23" s="34"/>
      <c r="Q23" s="35">
        <v>6480000</v>
      </c>
      <c r="R23" s="34"/>
      <c r="S23" s="36"/>
      <c r="T23" s="34"/>
      <c r="U23" s="33"/>
      <c r="V23" s="34"/>
      <c r="W23" s="33"/>
      <c r="X23" s="34"/>
      <c r="Y23" s="33"/>
      <c r="Z23" s="34"/>
      <c r="AA23" s="33"/>
      <c r="AB23" s="34"/>
      <c r="AC23" s="33">
        <f t="shared" si="8"/>
        <v>76080000</v>
      </c>
      <c r="AD23" s="35">
        <f t="shared" si="9"/>
        <v>0</v>
      </c>
    </row>
    <row r="24" spans="1:31" x14ac:dyDescent="0.25">
      <c r="A24" s="6" t="s">
        <v>22</v>
      </c>
      <c r="B24" s="10">
        <v>4</v>
      </c>
      <c r="C24" s="33">
        <v>1000000</v>
      </c>
      <c r="D24" s="34"/>
      <c r="E24" s="33">
        <v>1250000</v>
      </c>
      <c r="F24" s="34"/>
      <c r="G24" s="36">
        <v>1500000</v>
      </c>
      <c r="H24" s="34"/>
      <c r="I24" s="35">
        <v>2000000</v>
      </c>
      <c r="J24" s="34"/>
      <c r="K24" s="36">
        <v>2500000</v>
      </c>
      <c r="L24" s="34"/>
      <c r="M24" s="35">
        <v>3000000</v>
      </c>
      <c r="N24" s="34"/>
      <c r="O24" s="36">
        <v>3500000</v>
      </c>
      <c r="P24" s="34"/>
      <c r="Q24" s="35">
        <v>5000000</v>
      </c>
      <c r="R24" s="34"/>
      <c r="S24" s="36"/>
      <c r="T24" s="34"/>
      <c r="U24" s="33"/>
      <c r="V24" s="34"/>
      <c r="W24" s="33"/>
      <c r="X24" s="34"/>
      <c r="Y24" s="33"/>
      <c r="Z24" s="34"/>
      <c r="AA24" s="33"/>
      <c r="AB24" s="34"/>
      <c r="AC24" s="33">
        <f t="shared" si="8"/>
        <v>79000000</v>
      </c>
      <c r="AD24" s="35">
        <f t="shared" si="9"/>
        <v>0</v>
      </c>
    </row>
    <row r="25" spans="1:31" x14ac:dyDescent="0.25">
      <c r="A25" s="6" t="s">
        <v>23</v>
      </c>
      <c r="B25" s="10">
        <v>4</v>
      </c>
      <c r="C25" s="33">
        <v>8000</v>
      </c>
      <c r="D25" s="34"/>
      <c r="E25" s="33">
        <v>32000</v>
      </c>
      <c r="F25" s="34"/>
      <c r="G25" s="36">
        <v>120000</v>
      </c>
      <c r="H25" s="34"/>
      <c r="I25" s="35">
        <v>400000</v>
      </c>
      <c r="J25" s="34"/>
      <c r="K25" s="36">
        <v>800000</v>
      </c>
      <c r="L25" s="34"/>
      <c r="M25" s="35">
        <v>1600000</v>
      </c>
      <c r="N25" s="34"/>
      <c r="O25" s="36">
        <v>3200000</v>
      </c>
      <c r="P25" s="34"/>
      <c r="Q25" s="35">
        <v>6400000</v>
      </c>
      <c r="R25" s="34"/>
      <c r="S25" s="36"/>
      <c r="T25" s="34"/>
      <c r="U25" s="33"/>
      <c r="V25" s="34"/>
      <c r="W25" s="33"/>
      <c r="X25" s="34"/>
      <c r="Y25" s="33"/>
      <c r="Z25" s="34"/>
      <c r="AA25" s="33"/>
      <c r="AB25" s="34"/>
      <c r="AC25" s="33">
        <f t="shared" si="8"/>
        <v>50240000</v>
      </c>
      <c r="AD25" s="35">
        <f t="shared" si="9"/>
        <v>0</v>
      </c>
    </row>
    <row r="26" spans="1:31" x14ac:dyDescent="0.25">
      <c r="A26" s="6" t="s">
        <v>24</v>
      </c>
      <c r="B26" s="10">
        <v>4</v>
      </c>
      <c r="C26" s="33">
        <v>22500</v>
      </c>
      <c r="D26" s="34"/>
      <c r="E26" s="33">
        <v>90000</v>
      </c>
      <c r="F26" s="34"/>
      <c r="G26" s="36">
        <v>270000</v>
      </c>
      <c r="H26" s="34"/>
      <c r="I26" s="35">
        <v>540000</v>
      </c>
      <c r="J26" s="34"/>
      <c r="K26" s="36">
        <v>1080000</v>
      </c>
      <c r="L26" s="34"/>
      <c r="M26" s="35">
        <v>2160000</v>
      </c>
      <c r="N26" s="34"/>
      <c r="O26" s="36">
        <v>4320000</v>
      </c>
      <c r="P26" s="34"/>
      <c r="Q26" s="35">
        <v>7560000</v>
      </c>
      <c r="R26" s="34"/>
      <c r="S26" s="36"/>
      <c r="T26" s="34"/>
      <c r="U26" s="33"/>
      <c r="V26" s="34"/>
      <c r="W26" s="33"/>
      <c r="X26" s="34"/>
      <c r="Y26" s="33"/>
      <c r="Z26" s="34"/>
      <c r="AA26" s="33"/>
      <c r="AB26" s="34"/>
      <c r="AC26" s="33">
        <f t="shared" si="8"/>
        <v>64170000</v>
      </c>
      <c r="AD26" s="35">
        <f t="shared" si="9"/>
        <v>0</v>
      </c>
    </row>
    <row r="27" spans="1:31" x14ac:dyDescent="0.25">
      <c r="A27" s="6" t="s">
        <v>25</v>
      </c>
      <c r="B27" s="10">
        <v>2</v>
      </c>
      <c r="C27" s="33">
        <v>500000</v>
      </c>
      <c r="D27" s="34"/>
      <c r="E27" s="33">
        <v>750000</v>
      </c>
      <c r="F27" s="34"/>
      <c r="G27" s="36">
        <v>1250000</v>
      </c>
      <c r="H27" s="34"/>
      <c r="I27" s="35">
        <v>2400000</v>
      </c>
      <c r="J27" s="34"/>
      <c r="K27" s="36">
        <v>4800000</v>
      </c>
      <c r="L27" s="34"/>
      <c r="M27" s="35">
        <v>7200000</v>
      </c>
      <c r="N27" s="34"/>
      <c r="O27" s="36"/>
      <c r="P27" s="34"/>
      <c r="Q27" s="35"/>
      <c r="R27" s="34"/>
      <c r="S27" s="36"/>
      <c r="T27" s="34"/>
      <c r="U27" s="33"/>
      <c r="V27" s="34"/>
      <c r="W27" s="33"/>
      <c r="X27" s="34"/>
      <c r="Y27" s="33"/>
      <c r="Z27" s="34"/>
      <c r="AA27" s="33"/>
      <c r="AB27" s="34"/>
      <c r="AC27" s="33">
        <f t="shared" si="8"/>
        <v>33800000</v>
      </c>
      <c r="AD27" s="35">
        <f t="shared" si="9"/>
        <v>0</v>
      </c>
    </row>
    <row r="28" spans="1:31" x14ac:dyDescent="0.25">
      <c r="A28" s="6" t="s">
        <v>26</v>
      </c>
      <c r="B28" s="10">
        <v>3</v>
      </c>
      <c r="C28" s="33">
        <v>3000000</v>
      </c>
      <c r="D28" s="34"/>
      <c r="E28" s="33">
        <v>5000000</v>
      </c>
      <c r="F28" s="34"/>
      <c r="G28" s="36">
        <v>7000000</v>
      </c>
      <c r="H28" s="34"/>
      <c r="I28" s="35">
        <v>8000000</v>
      </c>
      <c r="J28" s="34"/>
      <c r="K28" s="36"/>
      <c r="L28" s="34"/>
      <c r="M28" s="35"/>
      <c r="N28" s="34"/>
      <c r="O28" s="36"/>
      <c r="P28" s="34"/>
      <c r="Q28" s="35"/>
      <c r="R28" s="34"/>
      <c r="S28" s="36"/>
      <c r="T28" s="34"/>
      <c r="U28" s="33"/>
      <c r="V28" s="34"/>
      <c r="W28" s="33"/>
      <c r="X28" s="34"/>
      <c r="Y28" s="33"/>
      <c r="Z28" s="34"/>
      <c r="AA28" s="33"/>
      <c r="AB28" s="34"/>
      <c r="AC28" s="33">
        <f t="shared" si="8"/>
        <v>69000000</v>
      </c>
      <c r="AD28" s="35">
        <f t="shared" si="9"/>
        <v>0</v>
      </c>
    </row>
    <row r="29" spans="1:31" x14ac:dyDescent="0.25">
      <c r="A29" s="6" t="s">
        <v>27</v>
      </c>
      <c r="B29" s="10">
        <v>2</v>
      </c>
      <c r="C29" s="33">
        <v>5000000</v>
      </c>
      <c r="D29" s="34"/>
      <c r="E29" s="33">
        <v>6500000</v>
      </c>
      <c r="F29" s="34"/>
      <c r="G29" s="36">
        <v>8000000</v>
      </c>
      <c r="H29" s="34"/>
      <c r="I29" s="35"/>
      <c r="J29" s="34"/>
      <c r="K29" s="36"/>
      <c r="L29" s="34"/>
      <c r="M29" s="35"/>
      <c r="N29" s="34"/>
      <c r="O29" s="36"/>
      <c r="P29" s="34"/>
      <c r="Q29" s="35"/>
      <c r="R29" s="34"/>
      <c r="S29" s="36"/>
      <c r="T29" s="34"/>
      <c r="U29" s="33"/>
      <c r="V29" s="34"/>
      <c r="W29" s="33"/>
      <c r="X29" s="34"/>
      <c r="Y29" s="33"/>
      <c r="Z29" s="34"/>
      <c r="AA29" s="33"/>
      <c r="AB29" s="34"/>
      <c r="AC29" s="33">
        <f t="shared" si="8"/>
        <v>39000000</v>
      </c>
      <c r="AD29" s="35">
        <f t="shared" si="9"/>
        <v>0</v>
      </c>
    </row>
    <row r="30" spans="1:31" ht="15.75" thickBot="1" x14ac:dyDescent="0.3">
      <c r="A30" s="21" t="s">
        <v>29</v>
      </c>
      <c r="B30" s="20">
        <v>275</v>
      </c>
      <c r="C30" s="37">
        <v>50</v>
      </c>
      <c r="D30" s="38"/>
      <c r="E30" s="37">
        <v>1000</v>
      </c>
      <c r="F30" s="38"/>
      <c r="G30" s="40">
        <v>5000</v>
      </c>
      <c r="H30" s="38"/>
      <c r="I30" s="39">
        <v>10000</v>
      </c>
      <c r="J30" s="38"/>
      <c r="K30" s="40">
        <v>30000</v>
      </c>
      <c r="L30" s="38"/>
      <c r="M30" s="39">
        <v>75000</v>
      </c>
      <c r="N30" s="38"/>
      <c r="O30" s="40">
        <v>200000</v>
      </c>
      <c r="P30" s="38"/>
      <c r="Q30" s="39">
        <v>500000</v>
      </c>
      <c r="R30" s="38"/>
      <c r="S30" s="40">
        <v>1000000</v>
      </c>
      <c r="T30" s="38">
        <v>1000000</v>
      </c>
      <c r="U30" s="37">
        <v>3000000</v>
      </c>
      <c r="V30" s="38">
        <v>3000000</v>
      </c>
      <c r="W30" s="37">
        <v>4000000</v>
      </c>
      <c r="X30" s="38">
        <v>4000000</v>
      </c>
      <c r="Y30" s="37"/>
      <c r="Z30" s="38"/>
      <c r="AA30" s="37"/>
      <c r="AB30" s="38"/>
      <c r="AC30" s="37">
        <f>+(Q30+O30+M30+K30+I30+G30+E30+C30+Y30+AA30)*$B30+138*(S30+U30+W30)</f>
        <v>1329788750</v>
      </c>
      <c r="AD30" s="39">
        <f>137*(T30+V30+X30)</f>
        <v>1096000000</v>
      </c>
      <c r="AE30" t="s">
        <v>41</v>
      </c>
    </row>
    <row r="31" spans="1:31" ht="16.5" thickTop="1" thickBot="1" x14ac:dyDescent="0.3">
      <c r="A31" s="4" t="s">
        <v>28</v>
      </c>
      <c r="B31" s="25"/>
      <c r="C31" s="26"/>
      <c r="D31" s="28"/>
      <c r="E31" s="41"/>
      <c r="F31" s="28"/>
      <c r="G31" s="26"/>
      <c r="H31" s="28"/>
      <c r="I31" s="27"/>
      <c r="J31" s="28"/>
      <c r="K31" s="26"/>
      <c r="L31" s="28"/>
      <c r="M31" s="27"/>
      <c r="N31" s="28"/>
      <c r="O31" s="26"/>
      <c r="P31" s="28"/>
      <c r="Q31" s="27"/>
      <c r="R31" s="28"/>
      <c r="S31" s="26"/>
      <c r="T31" s="28"/>
      <c r="U31" s="41"/>
      <c r="V31" s="28"/>
      <c r="W31" s="41"/>
      <c r="X31" s="28"/>
      <c r="Y31" s="41"/>
      <c r="Z31" s="28"/>
      <c r="AA31" s="41"/>
      <c r="AB31" s="28"/>
      <c r="AC31" s="46">
        <f>+SUM(AC21:AC30)</f>
        <v>2029782250</v>
      </c>
      <c r="AD31" s="47">
        <f>+SUM(AD21:AD30)</f>
        <v>1096000000</v>
      </c>
    </row>
    <row r="32" spans="1:31" ht="15.75" thickTop="1" x14ac:dyDescent="0.25">
      <c r="A32" s="24" t="s">
        <v>30</v>
      </c>
      <c r="B32" s="23">
        <v>6</v>
      </c>
      <c r="C32" s="29">
        <v>400</v>
      </c>
      <c r="D32" s="30"/>
      <c r="E32" s="29">
        <v>1000</v>
      </c>
      <c r="F32" s="30"/>
      <c r="G32" s="32">
        <v>10000</v>
      </c>
      <c r="H32" s="30"/>
      <c r="I32" s="31">
        <v>100000</v>
      </c>
      <c r="J32" s="30"/>
      <c r="K32" s="32">
        <v>1000000</v>
      </c>
      <c r="L32" s="30"/>
      <c r="M32" s="31">
        <v>1500000</v>
      </c>
      <c r="N32" s="30"/>
      <c r="O32" s="32"/>
      <c r="P32" s="30"/>
      <c r="Q32" s="31"/>
      <c r="R32" s="30"/>
      <c r="S32" s="32"/>
      <c r="T32" s="30"/>
      <c r="U32" s="29"/>
      <c r="V32" s="30"/>
      <c r="W32" s="29"/>
      <c r="X32" s="30"/>
      <c r="Y32" s="29"/>
      <c r="Z32" s="30"/>
      <c r="AA32" s="29"/>
      <c r="AB32" s="30"/>
      <c r="AC32" s="29">
        <f>+(U32+S32+Q32+O32+M32+K32+I32+G32+E32+C32+W32+Y32+AA32)*$B32</f>
        <v>15668400</v>
      </c>
      <c r="AD32" s="31">
        <f>+(V32+T32+R32+P32+N32+L32+J32+H32+F32+D32+X32+Z32+AB32)*$B32</f>
        <v>0</v>
      </c>
    </row>
    <row r="33" spans="1:30" x14ac:dyDescent="0.25">
      <c r="A33" s="7" t="s">
        <v>31</v>
      </c>
      <c r="B33" s="10">
        <v>5</v>
      </c>
      <c r="C33" s="33">
        <v>12500</v>
      </c>
      <c r="D33" s="34"/>
      <c r="E33" s="33">
        <v>75000</v>
      </c>
      <c r="F33" s="34"/>
      <c r="G33" s="36">
        <v>750000</v>
      </c>
      <c r="H33" s="34"/>
      <c r="I33" s="35">
        <v>2500000</v>
      </c>
      <c r="J33" s="34"/>
      <c r="K33" s="36"/>
      <c r="L33" s="34"/>
      <c r="M33" s="35"/>
      <c r="N33" s="34"/>
      <c r="O33" s="36"/>
      <c r="P33" s="34"/>
      <c r="Q33" s="35"/>
      <c r="R33" s="34"/>
      <c r="S33" s="36"/>
      <c r="T33" s="34"/>
      <c r="U33" s="33"/>
      <c r="V33" s="34"/>
      <c r="W33" s="33"/>
      <c r="X33" s="34"/>
      <c r="Y33" s="33"/>
      <c r="Z33" s="34"/>
      <c r="AA33" s="33"/>
      <c r="AB33" s="34"/>
      <c r="AC33" s="33">
        <f t="shared" ref="AC33:AC37" si="10">+(U33+S33+Q33+O33+M33+K33+I33+G33+E33+C33+W33+Y33+AA33)*$B33</f>
        <v>16687500</v>
      </c>
      <c r="AD33" s="35">
        <f t="shared" ref="AD33:AD37" si="11">+(V33+T33+R33+P33+N33+L33+J33+H33+F33+D33+X33+Z33+AB33)*$B33</f>
        <v>0</v>
      </c>
    </row>
    <row r="34" spans="1:30" x14ac:dyDescent="0.25">
      <c r="A34" s="7" t="s">
        <v>32</v>
      </c>
      <c r="B34" s="10">
        <v>6</v>
      </c>
      <c r="C34" s="33">
        <v>2000</v>
      </c>
      <c r="D34" s="34"/>
      <c r="E34" s="33"/>
      <c r="F34" s="34"/>
      <c r="G34" s="36"/>
      <c r="H34" s="34"/>
      <c r="I34" s="35"/>
      <c r="J34" s="34"/>
      <c r="K34" s="36"/>
      <c r="L34" s="34"/>
      <c r="M34" s="35"/>
      <c r="N34" s="34"/>
      <c r="O34" s="36"/>
      <c r="P34" s="34"/>
      <c r="Q34" s="35"/>
      <c r="R34" s="34"/>
      <c r="S34" s="36"/>
      <c r="T34" s="34"/>
      <c r="U34" s="33"/>
      <c r="V34" s="34"/>
      <c r="W34" s="33"/>
      <c r="X34" s="34"/>
      <c r="Y34" s="33"/>
      <c r="Z34" s="34"/>
      <c r="AA34" s="33"/>
      <c r="AB34" s="34"/>
      <c r="AC34" s="33">
        <f t="shared" si="10"/>
        <v>12000</v>
      </c>
      <c r="AD34" s="35">
        <f t="shared" si="11"/>
        <v>0</v>
      </c>
    </row>
    <row r="35" spans="1:30" x14ac:dyDescent="0.25">
      <c r="A35" s="7" t="s">
        <v>33</v>
      </c>
      <c r="B35" s="10">
        <v>5</v>
      </c>
      <c r="C35" s="33">
        <v>4000</v>
      </c>
      <c r="D35" s="34"/>
      <c r="E35" s="33">
        <v>20000</v>
      </c>
      <c r="F35" s="34"/>
      <c r="G35" s="36">
        <v>200000</v>
      </c>
      <c r="H35" s="34"/>
      <c r="I35" s="35">
        <v>1500000</v>
      </c>
      <c r="J35" s="34"/>
      <c r="K35" s="36"/>
      <c r="L35" s="34"/>
      <c r="M35" s="35"/>
      <c r="N35" s="34"/>
      <c r="O35" s="36"/>
      <c r="P35" s="34"/>
      <c r="Q35" s="35"/>
      <c r="R35" s="34"/>
      <c r="S35" s="36"/>
      <c r="T35" s="34"/>
      <c r="U35" s="33"/>
      <c r="V35" s="34"/>
      <c r="W35" s="33"/>
      <c r="X35" s="34"/>
      <c r="Y35" s="33"/>
      <c r="Z35" s="34"/>
      <c r="AA35" s="33"/>
      <c r="AB35" s="34"/>
      <c r="AC35" s="33">
        <f t="shared" si="10"/>
        <v>8620000</v>
      </c>
      <c r="AD35" s="35">
        <f t="shared" si="11"/>
        <v>0</v>
      </c>
    </row>
    <row r="36" spans="1:30" x14ac:dyDescent="0.25">
      <c r="A36" s="7" t="s">
        <v>34</v>
      </c>
      <c r="B36" s="10">
        <v>5</v>
      </c>
      <c r="C36" s="33">
        <v>15000</v>
      </c>
      <c r="D36" s="34"/>
      <c r="E36" s="33">
        <v>2000000</v>
      </c>
      <c r="F36" s="34"/>
      <c r="G36" s="36">
        <v>4000000</v>
      </c>
      <c r="H36" s="34"/>
      <c r="I36" s="35"/>
      <c r="J36" s="34"/>
      <c r="K36" s="36"/>
      <c r="L36" s="34"/>
      <c r="M36" s="35"/>
      <c r="N36" s="34"/>
      <c r="O36" s="36"/>
      <c r="P36" s="34"/>
      <c r="Q36" s="35"/>
      <c r="R36" s="34"/>
      <c r="S36" s="36"/>
      <c r="T36" s="34"/>
      <c r="U36" s="33"/>
      <c r="V36" s="34"/>
      <c r="W36" s="33"/>
      <c r="X36" s="34"/>
      <c r="Y36" s="33"/>
      <c r="Z36" s="34"/>
      <c r="AA36" s="33"/>
      <c r="AB36" s="34"/>
      <c r="AC36" s="33">
        <f t="shared" si="10"/>
        <v>30075000</v>
      </c>
      <c r="AD36" s="35">
        <f t="shared" si="11"/>
        <v>0</v>
      </c>
    </row>
    <row r="37" spans="1:30" ht="15.75" thickBot="1" x14ac:dyDescent="0.3">
      <c r="A37" s="8" t="s">
        <v>35</v>
      </c>
      <c r="B37" s="11">
        <v>3</v>
      </c>
      <c r="C37" s="37">
        <v>6000</v>
      </c>
      <c r="D37" s="38"/>
      <c r="E37" s="37">
        <v>600000</v>
      </c>
      <c r="F37" s="38"/>
      <c r="G37" s="40">
        <v>1300000</v>
      </c>
      <c r="H37" s="38"/>
      <c r="I37" s="39"/>
      <c r="J37" s="38"/>
      <c r="K37" s="40"/>
      <c r="L37" s="38"/>
      <c r="M37" s="39"/>
      <c r="N37" s="38"/>
      <c r="O37" s="40"/>
      <c r="P37" s="38"/>
      <c r="Q37" s="39"/>
      <c r="R37" s="38"/>
      <c r="S37" s="40"/>
      <c r="T37" s="38"/>
      <c r="U37" s="37"/>
      <c r="V37" s="38"/>
      <c r="W37" s="37"/>
      <c r="X37" s="38"/>
      <c r="Y37" s="37"/>
      <c r="Z37" s="38"/>
      <c r="AA37" s="37"/>
      <c r="AB37" s="38"/>
      <c r="AC37" s="37">
        <f t="shared" si="10"/>
        <v>5718000</v>
      </c>
      <c r="AD37" s="39">
        <f t="shared" si="11"/>
        <v>0</v>
      </c>
    </row>
    <row r="38" spans="1:30" ht="16.5" thickTop="1" thickBot="1" x14ac:dyDescent="0.3">
      <c r="AC38" s="46">
        <f>+SUM(AC32:AC37)</f>
        <v>76780900</v>
      </c>
      <c r="AD38" s="47">
        <f>+SUM(AD32:AD37)</f>
        <v>0</v>
      </c>
    </row>
    <row r="39" spans="1:30" ht="16.5" thickTop="1" thickBot="1" x14ac:dyDescent="0.3"/>
    <row r="40" spans="1:30" ht="16.5" thickTop="1" thickBot="1" x14ac:dyDescent="0.3">
      <c r="AA40" s="1" t="s">
        <v>40</v>
      </c>
      <c r="AB40" s="1"/>
      <c r="AC40" s="46">
        <f>+AC38+AC31+AC20+AC14+AC7</f>
        <v>2143439200</v>
      </c>
      <c r="AD40" s="47">
        <f>+AD38+AD31+AD20+AD14+AD7</f>
        <v>1274376850</v>
      </c>
    </row>
    <row r="41" spans="1:30" ht="15.75" thickTop="1" x14ac:dyDescent="0.25"/>
  </sheetData>
  <mergeCells count="16">
    <mergeCell ref="W2:X2"/>
    <mergeCell ref="Y2:Z2"/>
    <mergeCell ref="AA2:AB2"/>
    <mergeCell ref="AA40:AB40"/>
    <mergeCell ref="M2:N2"/>
    <mergeCell ref="O2:P2"/>
    <mergeCell ref="Q2:R2"/>
    <mergeCell ref="S2:T2"/>
    <mergeCell ref="U2:V2"/>
    <mergeCell ref="C1:V1"/>
    <mergeCell ref="B1:B3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Portatil</cp:lastModifiedBy>
  <dcterms:created xsi:type="dcterms:W3CDTF">2015-11-22T09:26:09Z</dcterms:created>
  <dcterms:modified xsi:type="dcterms:W3CDTF">2015-11-22T11:20:17Z</dcterms:modified>
</cp:coreProperties>
</file>